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7b9523bc8e4d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ing Capital" sheetId="1" r:id="R35f8f6056f8d485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mmm-yy"/>
    <x:numFmt numFmtId="201" formatCode="$#,##0;($#,##0);&quot;–&quot;"/>
    <x:numFmt numFmtId="202" formatCode="0"/>
  </x:numFmts>
  <x:fonts count="6">
    <x:font>
      <x:sz val="11"/>
      <x:name val="Carlito"/>
    </x:font>
    <x:font>
      <x:sz val="10"/>
      <x:color rgb="FF182F3F"/>
      <x:name val="Arial"/>
    </x:font>
    <x:font>
      <x:b/>
      <x:sz val="16"/>
      <x:color rgb="FF182F3F"/>
      <x:name val="Arial"/>
    </x:font>
    <x:font>
      <x:i/>
      <x:sz val="10"/>
      <x:color rgb="FF596C73"/>
      <x:name val="Arial"/>
    </x:font>
    <x:font>
      <x:b/>
      <x:sz val="10"/>
      <x:color rgb="FFFFFFFF"/>
      <x:name val="Arial"/>
    </x:font>
    <x:font>
      <x:sz val="10"/>
      <x:color rgb="FF0000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82F3F"/>
      </x:patternFill>
    </x:fill>
    <x:fill>
      <x:patternFill patternType="solid">
        <x:fgColor rgb="FFFFF2CC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D8DFDC"/>
      </x:bottom>
      <x:diagonal/>
    </x:border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horizont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/>
    <x:xf numFmtId="201" fontId="1" fillId="0" borderId="0" xfId="0" applyNumberFormat="1" applyFont="1" applyFill="1" applyBorder="1"/>
    <x:xf numFmtId="202" fontId="1" fillId="0" borderId="0" xfId="0" applyNumberFormat="1" applyFont="1" applyFill="1" applyBorder="1"/>
    <x:xf numFmtId="201" fontId="1" fillId="3" borderId="0" xfId="0" applyNumberFormat="1" applyFont="1" applyFill="1" applyBorder="1"/>
    <x:xf numFmtId="201" fontId="5" fillId="3" borderId="0" xfId="0" applyNumberFormat="1" applyFont="1" applyFill="1" applyBorder="1"/>
    <x:xf numFmtId="200" fontId="1" fillId="3" borderId="0" xfId="0" applyNumberFormat="1" applyFont="1" applyFill="1" applyBorder="1"/>
    <x:xf numFmtId="200" fontId="5" fillId="3" borderId="0" xfId="0" applyNumberFormat="1" applyFont="1" applyFill="1" applyBorder="1"/>
    <x:xf numFmtId="0" fontId="1" fillId="3" borderId="0" xfId="0" applyNumberFormat="1" applyFont="1" applyFill="1" applyBorder="1"/>
    <x:xf numFmtId="0" fontId="5" fillId="3" borderId="0" xfId="0" applyNumberFormat="1" applyFont="1" applyFill="1" applyBorder="1"/>
    <x:xf numFmtId="0" fontId="1" fillId="0" borderId="1" xfId="0" applyNumberFormat="1" applyFont="1" applyFill="1" applyBorder="1"/>
    <x:xf numFmtId="201" fontId="1" fillId="0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ad19241ef14f9a" /><Relationship Type="http://schemas.openxmlformats.org/officeDocument/2006/relationships/theme" Target="/xl/theme/theme1.xml" Id="R8d9a14e3b3364358" /><Relationship Type="http://schemas.openxmlformats.org/officeDocument/2006/relationships/sharedStrings" Target="/xl/sharedStrings.xml" Id="R510f71c34fc24a4d" /><Relationship Type="http://schemas.openxmlformats.org/officeDocument/2006/relationships/worksheet" Target="/xl/worksheets/sheet1.xml" Id="R35f8f6056f8d485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82F3F"/>
  </x:sheetPr>
  <x:sheetViews>
    <x:sheetView showGridLines="0" workbookViewId="0">
      <x:pane xSplit="1" ySplit="13" topLeftCell="B14" activePane="bottomRight" state="frozen"/>
    </x:sheetView>
  </x:sheetViews>
  <x:sheetFormatPr defaultRowHeight="15"/>
  <x:cols>
    <x:col min="1" max="1" width="34" hidden="0" customWidth="1"/>
    <x:col min="2" max="2" width="22" hidden="0" customWidth="1"/>
    <x:col min="3" max="3" width="21" hidden="0" customWidth="1"/>
    <x:col min="4" max="4" width="21" hidden="0" customWidth="1"/>
    <x:col min="5" max="5" width="21" hidden="0" customWidth="1"/>
    <x:col min="6" max="6" width="21" hidden="0" customWidth="1"/>
    <x:col min="7" max="7" width="22" hidden="0" customWidth="1"/>
    <x:col min="8" max="8" width="32" hidden="0" customWidth="1"/>
  </x:cols>
  <x:sheetData>
    <x:row r="1" ht="22" customHeight="1">
      <x:c r="A1" s="1"/>
      <x:c r="B1" s="1"/>
      <x:c r="C1" s="1"/>
      <x:c r="D1" s="1"/>
      <x:c r="E1" s="1"/>
      <x:c r="F1" s="1"/>
      <x:c r="G1" s="1"/>
      <x:c r="H1" s="1"/>
    </x:row>
    <x:row r="2" ht="22" customHeight="1">
      <x:c r="A2" s="2" t="str">
        <x:v>Working capital at closing</x:v>
      </x:c>
      <x:c r="B2" s="1"/>
      <x:c r="C2" s="1"/>
      <x:c r="D2" s="1"/>
      <x:c r="E2" s="1"/>
      <x:c r="F2" s="1"/>
      <x:c r="G2" s="1"/>
      <x:c r="H2" s="1"/>
    </x:row>
    <x:row r="3" ht="22" customHeight="1">
      <x:c r="A3" s="3" t="str">
        <x:v>USD. Hypothetical 24-month population; replace balances, references and target.</x:v>
      </x:c>
      <x:c r="B3" s="3"/>
      <x:c r="C3" s="3"/>
      <x:c r="D3" s="3"/>
      <x:c r="E3" s="3"/>
      <x:c r="F3" s="3"/>
      <x:c r="G3" s="3"/>
      <x:c r="H3" s="3"/>
    </x:row>
    <x:row r="4" ht="22" customHeight="1">
      <x:c r="A4" s="1" t="str">
        <x:v>Negotiated target</x:v>
      </x:c>
      <x:c r="B4" s="13" t="n">
        <x:v>100000</x:v>
      </x:c>
      <x:c r="C4" s="1"/>
      <x:c r="D4" s="1" t="str">
        <x:v>Closing month</x:v>
      </x:c>
      <x:c r="E4" s="9" t="n">
        <x:f>A37</x:f>
        <x:v>46266</x:v>
      </x:c>
      <x:c r="F4" s="1"/>
      <x:c r="G4" s="1"/>
      <x:c r="H4" s="1"/>
    </x:row>
    <x:row r="5" ht="22" customHeight="1">
      <x:c r="A5" s="1" t="str">
        <x:v>Closing included capital</x:v>
      </x:c>
      <x:c r="B5" s="10" t="n">
        <x:f>G37</x:f>
        <x:v>80000</x:v>
      </x:c>
      <x:c r="C5" s="1"/>
      <x:c r="D5" s="1"/>
      <x:c r="E5" s="1"/>
      <x:c r="F5" s="1"/>
      <x:c r="G5" s="1"/>
      <x:c r="H5" s="1"/>
    </x:row>
    <x:row r="6" ht="22" customHeight="1">
      <x:c r="A6" s="18" t="str">
        <x:v>Price adjustment vs target</x:v>
      </x:c>
      <x:c r="B6" s="19" t="n">
        <x:f>IF(COUNT(B4:B5)=2,B5-B4,"n.a.")</x:f>
        <x:v>-20000</x:v>
      </x:c>
      <x:c r="C6" s="1"/>
      <x:c r="D6" s="1" t="str">
        <x:v>A positive adjustment is above target; a negative amount is a shortfall.</x:v>
      </x:c>
      <x:c r="E6" s="1"/>
      <x:c r="F6" s="1"/>
      <x:c r="G6" s="1"/>
      <x:c r="H6" s="1"/>
    </x:row>
    <x:row r="7" ht="22" customHeight="1">
      <x:c r="A7" s="1" t="str"/>
      <x:c r="B7" s="10"/>
      <x:c r="C7" s="1"/>
      <x:c r="D7" s="1"/>
      <x:c r="E7" s="1"/>
      <x:c r="F7" s="1"/>
      <x:c r="G7" s="1"/>
      <x:c r="H7" s="1"/>
    </x:row>
    <x:row r="8" ht="22" customHeight="1">
      <x:c r="A8" s="1" t="str">
        <x:v>Completed monthly populations</x:v>
      </x:c>
      <x:c r="B8" s="11" t="n">
        <x:f>COUNT(G14:G37)</x:f>
        <x:v>24</x:v>
      </x:c>
      <x:c r="C8" s="1"/>
      <x:c r="D8" s="1" t="str">
        <x:v>The target is negotiated. It is not automatically the historical average.</x:v>
      </x:c>
      <x:c r="E8" s="1"/>
      <x:c r="F8" s="1"/>
      <x:c r="G8" s="1"/>
      <x:c r="H8" s="1"/>
    </x:row>
    <x:row r="9" ht="22" customHeight="1">
      <x:c r="A9" s="1" t="str">
        <x:v>24-month average</x:v>
      </x:c>
      <x:c r="B9" s="10" t="n">
        <x:f>IF(COUNT(G14:G37)=24,AVERAGE(G14:G37),"n.a.")</x:f>
        <x:v>90000</x:v>
      </x:c>
      <x:c r="C9" s="1"/>
      <x:c r="D9" s="1"/>
      <x:c r="E9" s="1"/>
      <x:c r="F9" s="1"/>
      <x:c r="G9" s="1"/>
      <x:c r="H9" s="1"/>
    </x:row>
    <x:row r="10" ht="22" customHeight="1">
      <x:c r="A10" s="1" t="str">
        <x:v>24-month minimum</x:v>
      </x:c>
      <x:c r="B10" s="10" t="n">
        <x:f>IF(COUNT(G14:G37)=24,MIN(G14:G37),"n.a.")</x:f>
        <x:v>70000</x:v>
      </x:c>
      <x:c r="C10" s="1"/>
      <x:c r="D10" s="1" t="str">
        <x:v>Use the same included-account definition and cutoff for every month.</x:v>
      </x:c>
      <x:c r="E10" s="1"/>
      <x:c r="F10" s="1"/>
      <x:c r="G10" s="1"/>
      <x:c r="H10" s="1"/>
    </x:row>
    <x:row r="11" ht="22" customHeight="1">
      <x:c r="A11" s="1" t="str">
        <x:v>24-month maximum</x:v>
      </x:c>
      <x:c r="B11" s="10" t="n">
        <x:f>IF(COUNT(G14:G37)=24,MAX(G14:G37),"n.a.")</x:f>
        <x:v>115000</x:v>
      </x:c>
      <x:c r="C11" s="1"/>
      <x:c r="D11" s="1"/>
      <x:c r="E11" s="1"/>
      <x:c r="F11" s="1"/>
      <x:c r="G11" s="1"/>
      <x:c r="H11" s="1"/>
    </x:row>
    <x:row r="12" ht="22" customHeight="1">
      <x:c r="A12" s="1"/>
      <x:c r="B12" s="1"/>
      <x:c r="C12" s="1"/>
      <x:c r="D12" s="1"/>
      <x:c r="E12" s="1"/>
      <x:c r="F12" s="1"/>
      <x:c r="G12" s="1"/>
      <x:c r="H12" s="1"/>
    </x:row>
    <x:row r="13" ht="44" customHeight="1">
      <x:c r="A13" s="8" t="str">
        <x:v>Month</x:v>
      </x:c>
      <x:c r="B13" s="8" t="str">
        <x:v>Eligible net receivables</x:v>
      </x:c>
      <x:c r="C13" s="8" t="str">
        <x:v>Usable inventory</x:v>
      </x:c>
      <x:c r="D13" s="8" t="str">
        <x:v>Eligible prepayments</x:v>
      </x:c>
      <x:c r="E13" s="8" t="str">
        <x:v>Included payables</x:v>
      </x:c>
      <x:c r="F13" s="8" t="str">
        <x:v>Included deposits</x:v>
      </x:c>
      <x:c r="G13" s="8" t="str">
        <x:v>Net included capital</x:v>
      </x:c>
      <x:c r="H13" s="8" t="str">
        <x:v>Source reference</x:v>
      </x:c>
    </x:row>
    <x:row r="14" ht="22" customHeight="1">
      <x:c r="A14" s="15" t="d">
        <x:v>2024-10-01T00:00:00.000Z</x:v>
      </x:c>
      <x:c r="B14" s="13" t="n">
        <x:v>120000</x:v>
      </x:c>
      <x:c r="C14" s="13" t="n">
        <x:v>40000</x:v>
      </x:c>
      <x:c r="D14" s="13" t="n">
        <x:v>15000</x:v>
      </x:c>
      <x:c r="E14" s="13" t="n">
        <x:v>65000</x:v>
      </x:c>
      <x:c r="F14" s="13" t="n">
        <x:v>30000</x:v>
      </x:c>
      <x:c r="G14" s="10" t="n">
        <x:f>IF(AND(COUNT(B14:F14)=5,MIN(B14:F14)&gt;=0),SUM(B14:D14)-SUM(E14:F14),"n.a.")</x:f>
        <x:v>80000</x:v>
      </x:c>
      <x:c r="H14" s="17" t="str">
        <x:v>Hypothetical month 1</x:v>
      </x:c>
    </x:row>
    <x:row r="15" ht="22" customHeight="1">
      <x:c r="A15" s="15" t="d">
        <x:v>2024-11-01T00:00:00.000Z</x:v>
      </x:c>
      <x:c r="B15" s="13" t="n">
        <x:v>115000</x:v>
      </x:c>
      <x:c r="C15" s="13" t="n">
        <x:v>40000</x:v>
      </x:c>
      <x:c r="D15" s="13" t="n">
        <x:v>15000</x:v>
      </x:c>
      <x:c r="E15" s="13" t="n">
        <x:v>65000</x:v>
      </x:c>
      <x:c r="F15" s="13" t="n">
        <x:v>30000</x:v>
      </x:c>
      <x:c r="G15" s="10" t="n">
        <x:f>IF(AND(COUNT(B15:F15)=5,MIN(B15:F15)&gt;=0),SUM(B15:D15)-SUM(E15:F15),"n.a.")</x:f>
        <x:v>75000</x:v>
      </x:c>
      <x:c r="H15" s="17" t="str">
        <x:v>Hypothetical month 2</x:v>
      </x:c>
    </x:row>
    <x:row r="16" ht="22" customHeight="1">
      <x:c r="A16" s="15" t="d">
        <x:v>2024-12-01T00:00:00.000Z</x:v>
      </x:c>
      <x:c r="B16" s="13" t="n">
        <x:v>110000</x:v>
      </x:c>
      <x:c r="C16" s="13" t="n">
        <x:v>40000</x:v>
      </x:c>
      <x:c r="D16" s="13" t="n">
        <x:v>15000</x:v>
      </x:c>
      <x:c r="E16" s="13" t="n">
        <x:v>65000</x:v>
      </x:c>
      <x:c r="F16" s="13" t="n">
        <x:v>30000</x:v>
      </x:c>
      <x:c r="G16" s="10" t="n">
        <x:f>IF(AND(COUNT(B16:F16)=5,MIN(B16:F16)&gt;=0),SUM(B16:D16)-SUM(E16:F16),"n.a.")</x:f>
        <x:v>70000</x:v>
      </x:c>
      <x:c r="H16" s="17" t="str">
        <x:v>Hypothetical month 3</x:v>
      </x:c>
    </x:row>
    <x:row r="17" ht="22" customHeight="1">
      <x:c r="A17" s="15" t="d">
        <x:v>2025-01-01T00:00:00.000Z</x:v>
      </x:c>
      <x:c r="B17" s="13" t="n">
        <x:v>115000</x:v>
      </x:c>
      <x:c r="C17" s="13" t="n">
        <x:v>40000</x:v>
      </x:c>
      <x:c r="D17" s="13" t="n">
        <x:v>15000</x:v>
      </x:c>
      <x:c r="E17" s="13" t="n">
        <x:v>65000</x:v>
      </x:c>
      <x:c r="F17" s="13" t="n">
        <x:v>30000</x:v>
      </x:c>
      <x:c r="G17" s="10" t="n">
        <x:f>IF(AND(COUNT(B17:F17)=5,MIN(B17:F17)&gt;=0),SUM(B17:D17)-SUM(E17:F17),"n.a.")</x:f>
        <x:v>75000</x:v>
      </x:c>
      <x:c r="H17" s="17" t="str">
        <x:v>Hypothetical month 4</x:v>
      </x:c>
    </x:row>
    <x:row r="18" ht="22" customHeight="1">
      <x:c r="A18" s="15" t="d">
        <x:v>2025-02-01T00:00:00.000Z</x:v>
      </x:c>
      <x:c r="B18" s="13" t="n">
        <x:v>125000</x:v>
      </x:c>
      <x:c r="C18" s="13" t="n">
        <x:v>40000</x:v>
      </x:c>
      <x:c r="D18" s="13" t="n">
        <x:v>15000</x:v>
      </x:c>
      <x:c r="E18" s="13" t="n">
        <x:v>65000</x:v>
      </x:c>
      <x:c r="F18" s="13" t="n">
        <x:v>30000</x:v>
      </x:c>
      <x:c r="G18" s="10" t="n">
        <x:f>IF(AND(COUNT(B18:F18)=5,MIN(B18:F18)&gt;=0),SUM(B18:D18)-SUM(E18:F18),"n.a.")</x:f>
        <x:v>85000</x:v>
      </x:c>
      <x:c r="H18" s="17" t="str">
        <x:v>Hypothetical month 5</x:v>
      </x:c>
    </x:row>
    <x:row r="19" ht="22" customHeight="1">
      <x:c r="A19" s="15" t="d">
        <x:v>2025-03-01T00:00:00.000Z</x:v>
      </x:c>
      <x:c r="B19" s="13" t="n">
        <x:v>135000</x:v>
      </x:c>
      <x:c r="C19" s="13" t="n">
        <x:v>40000</x:v>
      </x:c>
      <x:c r="D19" s="13" t="n">
        <x:v>15000</x:v>
      </x:c>
      <x:c r="E19" s="13" t="n">
        <x:v>65000</x:v>
      </x:c>
      <x:c r="F19" s="13" t="n">
        <x:v>30000</x:v>
      </x:c>
      <x:c r="G19" s="10" t="n">
        <x:f>IF(AND(COUNT(B19:F19)=5,MIN(B19:F19)&gt;=0),SUM(B19:D19)-SUM(E19:F19),"n.a.")</x:f>
        <x:v>95000</x:v>
      </x:c>
      <x:c r="H19" s="17" t="str">
        <x:v>Hypothetical month 6</x:v>
      </x:c>
    </x:row>
    <x:row r="20" ht="22" customHeight="1">
      <x:c r="A20" s="15" t="d">
        <x:v>2025-04-01T00:00:00.000Z</x:v>
      </x:c>
      <x:c r="B20" s="13" t="n">
        <x:v>145000</x:v>
      </x:c>
      <x:c r="C20" s="13" t="n">
        <x:v>40000</x:v>
      </x:c>
      <x:c r="D20" s="13" t="n">
        <x:v>15000</x:v>
      </x:c>
      <x:c r="E20" s="13" t="n">
        <x:v>65000</x:v>
      </x:c>
      <x:c r="F20" s="13" t="n">
        <x:v>30000</x:v>
      </x:c>
      <x:c r="G20" s="10" t="n">
        <x:f>IF(AND(COUNT(B20:F20)=5,MIN(B20:F20)&gt;=0),SUM(B20:D20)-SUM(E20:F20),"n.a.")</x:f>
        <x:v>105000</x:v>
      </x:c>
      <x:c r="H20" s="17" t="str">
        <x:v>Hypothetical month 7</x:v>
      </x:c>
    </x:row>
    <x:row r="21" ht="22" customHeight="1">
      <x:c r="A21" s="15" t="d">
        <x:v>2025-05-01T00:00:00.000Z</x:v>
      </x:c>
      <x:c r="B21" s="13" t="n">
        <x:v>155000</x:v>
      </x:c>
      <x:c r="C21" s="13" t="n">
        <x:v>40000</x:v>
      </x:c>
      <x:c r="D21" s="13" t="n">
        <x:v>15000</x:v>
      </x:c>
      <x:c r="E21" s="13" t="n">
        <x:v>65000</x:v>
      </x:c>
      <x:c r="F21" s="13" t="n">
        <x:v>30000</x:v>
      </x:c>
      <x:c r="G21" s="10" t="n">
        <x:f>IF(AND(COUNT(B21:F21)=5,MIN(B21:F21)&gt;=0),SUM(B21:D21)-SUM(E21:F21),"n.a.")</x:f>
        <x:v>115000</x:v>
      </x:c>
      <x:c r="H21" s="17" t="str">
        <x:v>Hypothetical month 8</x:v>
      </x:c>
    </x:row>
    <x:row r="22" ht="22" customHeight="1">
      <x:c r="A22" s="15" t="d">
        <x:v>2025-06-01T00:00:00.000Z</x:v>
      </x:c>
      <x:c r="B22" s="13" t="n">
        <x:v>150000</x:v>
      </x:c>
      <x:c r="C22" s="13" t="n">
        <x:v>40000</x:v>
      </x:c>
      <x:c r="D22" s="13" t="n">
        <x:v>15000</x:v>
      </x:c>
      <x:c r="E22" s="13" t="n">
        <x:v>65000</x:v>
      </x:c>
      <x:c r="F22" s="13" t="n">
        <x:v>30000</x:v>
      </x:c>
      <x:c r="G22" s="10" t="n">
        <x:f>IF(AND(COUNT(B22:F22)=5,MIN(B22:F22)&gt;=0),SUM(B22:D22)-SUM(E22:F22),"n.a.")</x:f>
        <x:v>110000</x:v>
      </x:c>
      <x:c r="H22" s="17" t="str">
        <x:v>Hypothetical month 9</x:v>
      </x:c>
    </x:row>
    <x:row r="23" ht="22" customHeight="1">
      <x:c r="A23" s="15" t="d">
        <x:v>2025-07-01T00:00:00.000Z</x:v>
      </x:c>
      <x:c r="B23" s="13" t="n">
        <x:v>140000</x:v>
      </x:c>
      <x:c r="C23" s="13" t="n">
        <x:v>40000</x:v>
      </x:c>
      <x:c r="D23" s="13" t="n">
        <x:v>15000</x:v>
      </x:c>
      <x:c r="E23" s="13" t="n">
        <x:v>65000</x:v>
      </x:c>
      <x:c r="F23" s="13" t="n">
        <x:v>30000</x:v>
      </x:c>
      <x:c r="G23" s="10" t="n">
        <x:f>IF(AND(COUNT(B23:F23)=5,MIN(B23:F23)&gt;=0),SUM(B23:D23)-SUM(E23:F23),"n.a.")</x:f>
        <x:v>100000</x:v>
      </x:c>
      <x:c r="H23" s="17" t="str">
        <x:v>Hypothetical month 10</x:v>
      </x:c>
    </x:row>
    <x:row r="24" ht="22" customHeight="1">
      <x:c r="A24" s="15" t="d">
        <x:v>2025-08-01T00:00:00.000Z</x:v>
      </x:c>
      <x:c r="B24" s="13" t="n">
        <x:v>130000</x:v>
      </x:c>
      <x:c r="C24" s="13" t="n">
        <x:v>40000</x:v>
      </x:c>
      <x:c r="D24" s="13" t="n">
        <x:v>15000</x:v>
      </x:c>
      <x:c r="E24" s="13" t="n">
        <x:v>65000</x:v>
      </x:c>
      <x:c r="F24" s="13" t="n">
        <x:v>30000</x:v>
      </x:c>
      <x:c r="G24" s="10" t="n">
        <x:f>IF(AND(COUNT(B24:F24)=5,MIN(B24:F24)&gt;=0),SUM(B24:D24)-SUM(E24:F24),"n.a.")</x:f>
        <x:v>90000</x:v>
      </x:c>
      <x:c r="H24" s="17" t="str">
        <x:v>Hypothetical month 11</x:v>
      </x:c>
    </x:row>
    <x:row r="25" ht="22" customHeight="1">
      <x:c r="A25" s="15" t="d">
        <x:v>2025-09-01T00:00:00.000Z</x:v>
      </x:c>
      <x:c r="B25" s="13" t="n">
        <x:v>120000</x:v>
      </x:c>
      <x:c r="C25" s="13" t="n">
        <x:v>40000</x:v>
      </x:c>
      <x:c r="D25" s="13" t="n">
        <x:v>15000</x:v>
      </x:c>
      <x:c r="E25" s="13" t="n">
        <x:v>65000</x:v>
      </x:c>
      <x:c r="F25" s="13" t="n">
        <x:v>30000</x:v>
      </x:c>
      <x:c r="G25" s="10" t="n">
        <x:f>IF(AND(COUNT(B25:F25)=5,MIN(B25:F25)&gt;=0),SUM(B25:D25)-SUM(E25:F25),"n.a.")</x:f>
        <x:v>80000</x:v>
      </x:c>
      <x:c r="H25" s="17" t="str">
        <x:v>Hypothetical month 12</x:v>
      </x:c>
    </x:row>
    <x:row r="26" ht="22" customHeight="1">
      <x:c r="A26" s="15" t="d">
        <x:v>2025-10-01T00:00:00.000Z</x:v>
      </x:c>
      <x:c r="B26" s="13" t="n">
        <x:v>120000</x:v>
      </x:c>
      <x:c r="C26" s="13" t="n">
        <x:v>40000</x:v>
      </x:c>
      <x:c r="D26" s="13" t="n">
        <x:v>15000</x:v>
      </x:c>
      <x:c r="E26" s="13" t="n">
        <x:v>65000</x:v>
      </x:c>
      <x:c r="F26" s="13" t="n">
        <x:v>30000</x:v>
      </x:c>
      <x:c r="G26" s="10" t="n">
        <x:f>IF(AND(COUNT(B26:F26)=5,MIN(B26:F26)&gt;=0),SUM(B26:D26)-SUM(E26:F26),"n.a.")</x:f>
        <x:v>80000</x:v>
      </x:c>
      <x:c r="H26" s="17" t="str">
        <x:v>Hypothetical month 13</x:v>
      </x:c>
    </x:row>
    <x:row r="27" ht="22" customHeight="1">
      <x:c r="A27" s="15" t="d">
        <x:v>2025-11-01T00:00:00.000Z</x:v>
      </x:c>
      <x:c r="B27" s="13" t="n">
        <x:v>115000</x:v>
      </x:c>
      <x:c r="C27" s="13" t="n">
        <x:v>40000</x:v>
      </x:c>
      <x:c r="D27" s="13" t="n">
        <x:v>15000</x:v>
      </x:c>
      <x:c r="E27" s="13" t="n">
        <x:v>65000</x:v>
      </x:c>
      <x:c r="F27" s="13" t="n">
        <x:v>30000</x:v>
      </x:c>
      <x:c r="G27" s="10" t="n">
        <x:f>IF(AND(COUNT(B27:F27)=5,MIN(B27:F27)&gt;=0),SUM(B27:D27)-SUM(E27:F27),"n.a.")</x:f>
        <x:v>75000</x:v>
      </x:c>
      <x:c r="H27" s="17" t="str">
        <x:v>Hypothetical month 14</x:v>
      </x:c>
    </x:row>
    <x:row r="28" ht="22" customHeight="1">
      <x:c r="A28" s="15" t="d">
        <x:v>2025-12-01T00:00:00.000Z</x:v>
      </x:c>
      <x:c r="B28" s="13" t="n">
        <x:v>110000</x:v>
      </x:c>
      <x:c r="C28" s="13" t="n">
        <x:v>40000</x:v>
      </x:c>
      <x:c r="D28" s="13" t="n">
        <x:v>15000</x:v>
      </x:c>
      <x:c r="E28" s="13" t="n">
        <x:v>65000</x:v>
      </x:c>
      <x:c r="F28" s="13" t="n">
        <x:v>30000</x:v>
      </x:c>
      <x:c r="G28" s="10" t="n">
        <x:f>IF(AND(COUNT(B28:F28)=5,MIN(B28:F28)&gt;=0),SUM(B28:D28)-SUM(E28:F28),"n.a.")</x:f>
        <x:v>70000</x:v>
      </x:c>
      <x:c r="H28" s="17" t="str">
        <x:v>Hypothetical month 15</x:v>
      </x:c>
    </x:row>
    <x:row r="29" ht="22" customHeight="1">
      <x:c r="A29" s="15" t="d">
        <x:v>2026-01-01T00:00:00.000Z</x:v>
      </x:c>
      <x:c r="B29" s="13" t="n">
        <x:v>115000</x:v>
      </x:c>
      <x:c r="C29" s="13" t="n">
        <x:v>40000</x:v>
      </x:c>
      <x:c r="D29" s="13" t="n">
        <x:v>15000</x:v>
      </x:c>
      <x:c r="E29" s="13" t="n">
        <x:v>65000</x:v>
      </x:c>
      <x:c r="F29" s="13" t="n">
        <x:v>30000</x:v>
      </x:c>
      <x:c r="G29" s="10" t="n">
        <x:f>IF(AND(COUNT(B29:F29)=5,MIN(B29:F29)&gt;=0),SUM(B29:D29)-SUM(E29:F29),"n.a.")</x:f>
        <x:v>75000</x:v>
      </x:c>
      <x:c r="H29" s="17" t="str">
        <x:v>Hypothetical month 16</x:v>
      </x:c>
    </x:row>
    <x:row r="30" ht="22" customHeight="1">
      <x:c r="A30" s="15" t="d">
        <x:v>2026-02-01T00:00:00.000Z</x:v>
      </x:c>
      <x:c r="B30" s="13" t="n">
        <x:v>125000</x:v>
      </x:c>
      <x:c r="C30" s="13" t="n">
        <x:v>40000</x:v>
      </x:c>
      <x:c r="D30" s="13" t="n">
        <x:v>15000</x:v>
      </x:c>
      <x:c r="E30" s="13" t="n">
        <x:v>65000</x:v>
      </x:c>
      <x:c r="F30" s="13" t="n">
        <x:v>30000</x:v>
      </x:c>
      <x:c r="G30" s="10" t="n">
        <x:f>IF(AND(COUNT(B30:F30)=5,MIN(B30:F30)&gt;=0),SUM(B30:D30)-SUM(E30:F30),"n.a.")</x:f>
        <x:v>85000</x:v>
      </x:c>
      <x:c r="H30" s="17" t="str">
        <x:v>Hypothetical month 17</x:v>
      </x:c>
    </x:row>
    <x:row r="31" ht="22" customHeight="1">
      <x:c r="A31" s="15" t="d">
        <x:v>2026-03-01T00:00:00.000Z</x:v>
      </x:c>
      <x:c r="B31" s="13" t="n">
        <x:v>135000</x:v>
      </x:c>
      <x:c r="C31" s="13" t="n">
        <x:v>40000</x:v>
      </x:c>
      <x:c r="D31" s="13" t="n">
        <x:v>15000</x:v>
      </x:c>
      <x:c r="E31" s="13" t="n">
        <x:v>65000</x:v>
      </x:c>
      <x:c r="F31" s="13" t="n">
        <x:v>30000</x:v>
      </x:c>
      <x:c r="G31" s="10" t="n">
        <x:f>IF(AND(COUNT(B31:F31)=5,MIN(B31:F31)&gt;=0),SUM(B31:D31)-SUM(E31:F31),"n.a.")</x:f>
        <x:v>95000</x:v>
      </x:c>
      <x:c r="H31" s="17" t="str">
        <x:v>Hypothetical month 18</x:v>
      </x:c>
    </x:row>
    <x:row r="32" ht="22" customHeight="1">
      <x:c r="A32" s="15" t="d">
        <x:v>2026-04-01T00:00:00.000Z</x:v>
      </x:c>
      <x:c r="B32" s="13" t="n">
        <x:v>145000</x:v>
      </x:c>
      <x:c r="C32" s="13" t="n">
        <x:v>40000</x:v>
      </x:c>
      <x:c r="D32" s="13" t="n">
        <x:v>15000</x:v>
      </x:c>
      <x:c r="E32" s="13" t="n">
        <x:v>65000</x:v>
      </x:c>
      <x:c r="F32" s="13" t="n">
        <x:v>30000</x:v>
      </x:c>
      <x:c r="G32" s="10" t="n">
        <x:f>IF(AND(COUNT(B32:F32)=5,MIN(B32:F32)&gt;=0),SUM(B32:D32)-SUM(E32:F32),"n.a.")</x:f>
        <x:v>105000</x:v>
      </x:c>
      <x:c r="H32" s="17" t="str">
        <x:v>Hypothetical month 19</x:v>
      </x:c>
    </x:row>
    <x:row r="33" ht="22" customHeight="1">
      <x:c r="A33" s="15" t="d">
        <x:v>2026-05-01T00:00:00.000Z</x:v>
      </x:c>
      <x:c r="B33" s="13" t="n">
        <x:v>155000</x:v>
      </x:c>
      <x:c r="C33" s="13" t="n">
        <x:v>40000</x:v>
      </x:c>
      <x:c r="D33" s="13" t="n">
        <x:v>15000</x:v>
      </x:c>
      <x:c r="E33" s="13" t="n">
        <x:v>65000</x:v>
      </x:c>
      <x:c r="F33" s="13" t="n">
        <x:v>30000</x:v>
      </x:c>
      <x:c r="G33" s="10" t="n">
        <x:f>IF(AND(COUNT(B33:F33)=5,MIN(B33:F33)&gt;=0),SUM(B33:D33)-SUM(E33:F33),"n.a.")</x:f>
        <x:v>115000</x:v>
      </x:c>
      <x:c r="H33" s="17" t="str">
        <x:v>Hypothetical month 20</x:v>
      </x:c>
    </x:row>
    <x:row r="34" ht="22" customHeight="1">
      <x:c r="A34" s="15" t="d">
        <x:v>2026-06-01T00:00:00.000Z</x:v>
      </x:c>
      <x:c r="B34" s="13" t="n">
        <x:v>150000</x:v>
      </x:c>
      <x:c r="C34" s="13" t="n">
        <x:v>40000</x:v>
      </x:c>
      <x:c r="D34" s="13" t="n">
        <x:v>15000</x:v>
      </x:c>
      <x:c r="E34" s="13" t="n">
        <x:v>65000</x:v>
      </x:c>
      <x:c r="F34" s="13" t="n">
        <x:v>30000</x:v>
      </x:c>
      <x:c r="G34" s="10" t="n">
        <x:f>IF(AND(COUNT(B34:F34)=5,MIN(B34:F34)&gt;=0),SUM(B34:D34)-SUM(E34:F34),"n.a.")</x:f>
        <x:v>110000</x:v>
      </x:c>
      <x:c r="H34" s="17" t="str">
        <x:v>Hypothetical month 21</x:v>
      </x:c>
    </x:row>
    <x:row r="35" ht="22" customHeight="1">
      <x:c r="A35" s="15" t="d">
        <x:v>2026-07-01T00:00:00.000Z</x:v>
      </x:c>
      <x:c r="B35" s="13" t="n">
        <x:v>140000</x:v>
      </x:c>
      <x:c r="C35" s="13" t="n">
        <x:v>40000</x:v>
      </x:c>
      <x:c r="D35" s="13" t="n">
        <x:v>15000</x:v>
      </x:c>
      <x:c r="E35" s="13" t="n">
        <x:v>65000</x:v>
      </x:c>
      <x:c r="F35" s="13" t="n">
        <x:v>30000</x:v>
      </x:c>
      <x:c r="G35" s="10" t="n">
        <x:f>IF(AND(COUNT(B35:F35)=5,MIN(B35:F35)&gt;=0),SUM(B35:D35)-SUM(E35:F35),"n.a.")</x:f>
        <x:v>100000</x:v>
      </x:c>
      <x:c r="H35" s="17" t="str">
        <x:v>Hypothetical month 22</x:v>
      </x:c>
    </x:row>
    <x:row r="36" ht="22" customHeight="1">
      <x:c r="A36" s="15" t="d">
        <x:v>2026-08-01T00:00:00.000Z</x:v>
      </x:c>
      <x:c r="B36" s="13" t="n">
        <x:v>130000</x:v>
      </x:c>
      <x:c r="C36" s="13" t="n">
        <x:v>40000</x:v>
      </x:c>
      <x:c r="D36" s="13" t="n">
        <x:v>15000</x:v>
      </x:c>
      <x:c r="E36" s="13" t="n">
        <x:v>65000</x:v>
      </x:c>
      <x:c r="F36" s="13" t="n">
        <x:v>30000</x:v>
      </x:c>
      <x:c r="G36" s="10" t="n">
        <x:f>IF(AND(COUNT(B36:F36)=5,MIN(B36:F36)&gt;=0),SUM(B36:D36)-SUM(E36:F36),"n.a.")</x:f>
        <x:v>90000</x:v>
      </x:c>
      <x:c r="H36" s="17" t="str">
        <x:v>Hypothetical month 23</x:v>
      </x:c>
    </x:row>
    <x:row r="37" ht="22" customHeight="1">
      <x:c r="A37" s="15" t="d">
        <x:v>2026-09-01T00:00:00.000Z</x:v>
      </x:c>
      <x:c r="B37" s="13" t="n">
        <x:v>120000</x:v>
      </x:c>
      <x:c r="C37" s="13" t="n">
        <x:v>40000</x:v>
      </x:c>
      <x:c r="D37" s="13" t="n">
        <x:v>15000</x:v>
      </x:c>
      <x:c r="E37" s="13" t="n">
        <x:v>65000</x:v>
      </x:c>
      <x:c r="F37" s="13" t="n">
        <x:v>30000</x:v>
      </x:c>
      <x:c r="G37" s="10" t="n">
        <x:f>IF(AND(COUNT(B37:F37)=5,MIN(B37:F37)&gt;=0),SUM(B37:D37)-SUM(E37:F37),"n.a.")</x:f>
        <x:v>80000</x:v>
      </x:c>
      <x:c r="H37" s="17" t="str">
        <x:v>Hypothetical month 24</x:v>
      </x:c>
    </x:row>
    <x:row r="38" ht="22" customHeight="1">
      <x:c r="A38" s="1"/>
      <x:c r="B38" s="1"/>
      <x:c r="C38" s="1"/>
      <x:c r="D38" s="1"/>
      <x:c r="E38" s="1"/>
      <x:c r="F38" s="1"/>
      <x:c r="G38" s="1"/>
      <x:c r="H38" s="1"/>
    </x:row>
    <x:row r="39" ht="22" customHeight="1">
      <x:c r="A39" s="1"/>
      <x:c r="B39" s="1"/>
      <x:c r="C39" s="1"/>
      <x:c r="D39" s="1"/>
      <x:c r="E39" s="1"/>
      <x:c r="F39" s="1"/>
      <x:c r="G39" s="1"/>
      <x:c r="H39" s="1"/>
    </x:row>
    <x:row r="40" ht="22" customHeight="1">
      <x:c r="A40" s="1" t="str">
        <x:v>Included balances are an agreed population, not necessarily total balance-sheet current assets and liabilities.</x:v>
      </x:c>
      <x:c r="B40" s="1"/>
      <x:c r="C40" s="1"/>
      <x:c r="D40" s="1"/>
      <x:c r="E40" s="1"/>
      <x:c r="F40" s="1"/>
      <x:c r="G40" s="1"/>
      <x:c r="H40" s="1"/>
    </x:row>
    <x:row r="41" ht="22" customHeight="1">
      <x:c r="A41" s="1" t="str">
        <x:v>Source: original hypothetical example. Historical contract context: SEC-filed 2005 APA, section 2.04.</x:v>
      </x:c>
      <x:c r="B41" s="1"/>
      <x:c r="C41" s="1"/>
      <x:c r="D41" s="1"/>
      <x:c r="E41" s="1"/>
      <x:c r="F41" s="1"/>
      <x:c r="G41" s="1"/>
      <x:c r="H41" s="1"/>
    </x:row>
    <x:row r="42" ht="22" customHeight="1">
      <x:c r="A42" s="1" t="str">
        <x:v>https://www.sec.gov/Archives/edgar/data/215219/000119312505222749/dex21.htm</x:v>
      </x:c>
      <x:c r="B42" s="1"/>
      <x:c r="C42" s="1"/>
      <x:c r="D42" s="1"/>
      <x:c r="E42" s="1"/>
      <x:c r="F42" s="1"/>
      <x:c r="G42" s="1"/>
      <x:c r="H42" s="1"/>
    </x:row>
    <x:row r="43" ht="22" customHeight="1">
      <x:c r="A43" s="1"/>
      <x:c r="B43" s="1"/>
      <x:c r="C43" s="1"/>
      <x:c r="D43" s="1"/>
      <x:c r="E43" s="1"/>
      <x:c r="F43" s="1"/>
      <x:c r="G43" s="1"/>
      <x:c r="H43" s="1"/>
    </x:row>
  </x:sheetData>
  <x:dataValidations count="1">
    <x:dataValidation type="decimal" operator="greaterThanOrEqual" sqref="B14:F37">
      <x:formula1>0</x:formula1>
    </x:dataValidation>
  </x:dataValidations>
  <x:pageMargins left="0.7" right="0.7" top="0.75" bottom="0.75" header="0.3" footer="0.3"/>
</x:worksheet>
</file>